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2" l="1"/>
  <c r="C71" i="2" l="1"/>
  <c r="B71" i="2"/>
  <c r="B38" i="2" l="1"/>
  <c r="D54" i="2" l="1"/>
  <c r="D55" i="2"/>
  <c r="D56" i="2"/>
  <c r="D58" i="2"/>
  <c r="D59" i="2"/>
  <c r="B3" i="7" l="1"/>
  <c r="E3" i="7"/>
  <c r="E3" i="6"/>
  <c r="E3" i="5"/>
  <c r="E3" i="3"/>
  <c r="D51" i="2" l="1"/>
  <c r="C57" i="3" l="1"/>
  <c r="D57" i="3"/>
  <c r="B57" i="3"/>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<sst xmlns="http://schemas.openxmlformats.org/spreadsheetml/2006/main" count="334" uniqueCount="207">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</sst>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zoomScale="84" zoomScaleNormal="85" workbookViewId="0">
      <selection activeCell="A48" sqref="A48:E4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24</v>
      </c>
      <c r="D3" s="3" t="s">
        <v>0</v>
      </c>
      <c r="E3" s="4">
        <v>44724</v>
      </c>
    </row>
    <row r="4" spans="1:5" ht="15" thickBot="1" x14ac:dyDescent="0.4">
      <c r="A4" s="160"/>
      <c r="B4" s="162"/>
      <c r="C4" s="164"/>
      <c r="D4" s="5" t="s">
        <v>1</v>
      </c>
      <c r="E4" s="6">
        <f>E3+6</f>
        <v>44730</v>
      </c>
    </row>
    <row r="5" spans="1:5" ht="51" customHeight="1" thickBot="1" x14ac:dyDescent="0.4">
      <c r="A5" s="141" t="s">
        <v>133</v>
      </c>
      <c r="B5" s="165"/>
      <c r="C5" s="7"/>
      <c r="D5" s="8"/>
      <c r="E5" s="9"/>
    </row>
    <row r="6" spans="1:5" ht="15.75" customHeight="1" x14ac:dyDescent="0.35">
      <c r="A6" s="10" t="s">
        <v>2</v>
      </c>
      <c r="B6" s="11">
        <v>28.9</v>
      </c>
      <c r="C6" s="12"/>
      <c r="D6" s="12"/>
      <c r="E6" s="9"/>
    </row>
    <row r="7" spans="1:5" x14ac:dyDescent="0.35">
      <c r="A7" s="13" t="s">
        <v>3</v>
      </c>
      <c r="B7" s="14">
        <v>23.45</v>
      </c>
      <c r="C7" s="12"/>
      <c r="D7" s="12"/>
      <c r="E7" s="9"/>
    </row>
    <row r="8" spans="1:5" x14ac:dyDescent="0.35">
      <c r="A8" s="13" t="s">
        <v>4</v>
      </c>
      <c r="B8" s="14">
        <v>19.14</v>
      </c>
      <c r="C8" s="12"/>
      <c r="D8" s="12"/>
      <c r="E8" s="9"/>
    </row>
    <row r="9" spans="1:5" x14ac:dyDescent="0.35">
      <c r="A9" s="13" t="s">
        <v>5</v>
      </c>
      <c r="B9" s="14">
        <v>26.57</v>
      </c>
      <c r="C9" s="12"/>
      <c r="D9" s="12"/>
      <c r="E9" s="9"/>
    </row>
    <row r="10" spans="1:5" x14ac:dyDescent="0.35">
      <c r="A10" s="13" t="s">
        <v>6</v>
      </c>
      <c r="B10" s="14">
        <v>19.61</v>
      </c>
      <c r="C10" s="12"/>
      <c r="D10" s="12"/>
      <c r="E10" s="9"/>
    </row>
    <row r="11" spans="1:5" x14ac:dyDescent="0.35">
      <c r="A11" s="13" t="s">
        <v>7</v>
      </c>
      <c r="B11" s="14">
        <v>24.38</v>
      </c>
      <c r="C11" s="12"/>
      <c r="D11" s="12"/>
      <c r="E11" s="9"/>
    </row>
    <row r="12" spans="1:5" x14ac:dyDescent="0.35">
      <c r="A12" s="13" t="s">
        <v>8</v>
      </c>
      <c r="B12" s="14">
        <v>22.49</v>
      </c>
      <c r="C12" s="12"/>
      <c r="D12" s="12"/>
      <c r="E12" s="9"/>
    </row>
    <row r="13" spans="1:5" x14ac:dyDescent="0.35">
      <c r="A13" s="13" t="s">
        <v>9</v>
      </c>
      <c r="B13" s="14">
        <v>23.67</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34.008591475095798</v>
      </c>
      <c r="C17" s="21"/>
      <c r="D17" s="21"/>
    </row>
    <row r="18" spans="1:10" x14ac:dyDescent="0.35">
      <c r="A18" s="22" t="s">
        <v>187</v>
      </c>
      <c r="B18" s="134">
        <v>15.564655429762301</v>
      </c>
      <c r="C18" s="21"/>
      <c r="D18" s="21"/>
    </row>
    <row r="19" spans="1:10" x14ac:dyDescent="0.35">
      <c r="A19" s="22" t="s">
        <v>188</v>
      </c>
      <c r="B19" s="134">
        <v>40.035810205579999</v>
      </c>
      <c r="C19" s="21"/>
      <c r="D19" s="21"/>
    </row>
    <row r="20" spans="1:10" x14ac:dyDescent="0.35">
      <c r="A20" s="22" t="s">
        <v>189</v>
      </c>
      <c r="B20" s="134">
        <v>15.282260891590701</v>
      </c>
      <c r="C20" s="21"/>
      <c r="D20" s="21"/>
    </row>
    <row r="21" spans="1:10" x14ac:dyDescent="0.35">
      <c r="A21" s="22" t="s">
        <v>190</v>
      </c>
      <c r="B21" s="134">
        <v>20.8809166666667</v>
      </c>
      <c r="C21" s="21"/>
      <c r="D21" s="21"/>
    </row>
    <row r="22" spans="1:10" x14ac:dyDescent="0.35">
      <c r="A22" s="22" t="s">
        <v>191</v>
      </c>
      <c r="B22" s="134">
        <v>19.439845437616398</v>
      </c>
      <c r="C22" s="21"/>
      <c r="D22" s="21"/>
    </row>
    <row r="23" spans="1:10" x14ac:dyDescent="0.35">
      <c r="A23" s="22" t="s">
        <v>192</v>
      </c>
      <c r="B23" s="134">
        <v>22.477844547563802</v>
      </c>
      <c r="C23" s="21"/>
      <c r="D23" s="21"/>
    </row>
    <row r="24" spans="1:10" x14ac:dyDescent="0.35">
      <c r="A24" s="22" t="s">
        <v>193</v>
      </c>
      <c r="B24" s="134">
        <v>20.649897572980301</v>
      </c>
      <c r="C24" s="21"/>
      <c r="D24" s="21"/>
      <c r="I24" s="23"/>
      <c r="J24" s="23"/>
    </row>
    <row r="25" spans="1:10" x14ac:dyDescent="0.35">
      <c r="A25" s="22" t="s">
        <v>194</v>
      </c>
      <c r="B25" s="134">
        <v>17.0879808383234</v>
      </c>
      <c r="C25" s="21"/>
      <c r="D25" s="21"/>
      <c r="I25" s="20"/>
      <c r="J25" s="20"/>
    </row>
    <row r="26" spans="1:10" x14ac:dyDescent="0.35">
      <c r="A26" s="22" t="s">
        <v>195</v>
      </c>
      <c r="B26" s="134">
        <v>20.539567565011801</v>
      </c>
      <c r="C26" s="21"/>
      <c r="D26" s="21"/>
    </row>
    <row r="27" spans="1:10" x14ac:dyDescent="0.35">
      <c r="A27" s="22" t="s">
        <v>9</v>
      </c>
      <c r="B27" s="134">
        <v>18.7852813409657</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1003</v>
      </c>
      <c r="C30" s="25"/>
      <c r="D30" s="25"/>
    </row>
    <row r="31" spans="1:10" x14ac:dyDescent="0.35">
      <c r="A31" s="26" t="s">
        <v>11</v>
      </c>
      <c r="B31" s="27">
        <v>13309</v>
      </c>
      <c r="C31" s="25"/>
      <c r="D31" s="25"/>
    </row>
    <row r="32" spans="1:10" x14ac:dyDescent="0.35">
      <c r="A32" s="26" t="s">
        <v>12</v>
      </c>
      <c r="B32" s="27">
        <v>1613</v>
      </c>
      <c r="C32" s="25"/>
      <c r="D32" s="25"/>
    </row>
    <row r="33" spans="1:5" x14ac:dyDescent="0.35">
      <c r="A33" s="26" t="s">
        <v>2</v>
      </c>
      <c r="B33" s="27">
        <v>640</v>
      </c>
      <c r="C33" s="25"/>
      <c r="D33" s="25"/>
    </row>
    <row r="34" spans="1:5" x14ac:dyDescent="0.35">
      <c r="A34" s="26" t="s">
        <v>13</v>
      </c>
      <c r="B34" s="27">
        <v>465</v>
      </c>
      <c r="C34" s="25"/>
      <c r="D34" s="25"/>
    </row>
    <row r="35" spans="1:5" x14ac:dyDescent="0.35">
      <c r="A35" s="26" t="s">
        <v>14</v>
      </c>
      <c r="B35" s="27">
        <v>409</v>
      </c>
      <c r="C35" s="25"/>
      <c r="D35" s="25"/>
    </row>
    <row r="36" spans="1:5" x14ac:dyDescent="0.35">
      <c r="A36" s="26" t="s">
        <v>15</v>
      </c>
      <c r="B36" s="27">
        <v>6914</v>
      </c>
      <c r="C36" s="25"/>
      <c r="D36" s="25"/>
    </row>
    <row r="37" spans="1:5" x14ac:dyDescent="0.35">
      <c r="A37" s="26" t="s">
        <v>16</v>
      </c>
      <c r="B37" s="27">
        <v>800</v>
      </c>
      <c r="C37" s="25"/>
      <c r="D37" s="25"/>
    </row>
    <row r="38" spans="1:5" x14ac:dyDescent="0.35">
      <c r="A38" s="26" t="s">
        <v>17</v>
      </c>
      <c r="B38" s="27">
        <f>SUM(B30:B37)</f>
        <v>25153</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35.6</v>
      </c>
      <c r="C41" s="21"/>
      <c r="D41" s="21"/>
    </row>
    <row r="42" spans="1:5" x14ac:dyDescent="0.35">
      <c r="A42" s="26" t="s">
        <v>4</v>
      </c>
      <c r="B42" s="133">
        <v>12.6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38.700000000000003</v>
      </c>
      <c r="C45" s="21"/>
      <c r="D45" s="21"/>
    </row>
    <row r="46" spans="1:5" x14ac:dyDescent="0.35">
      <c r="A46" s="26" t="s">
        <v>24</v>
      </c>
      <c r="B46" s="28">
        <v>15.7</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0</v>
      </c>
      <c r="E51" s="31">
        <v>0</v>
      </c>
    </row>
    <row r="52" spans="1:5" x14ac:dyDescent="0.35">
      <c r="A52" s="13" t="s">
        <v>3</v>
      </c>
      <c r="B52" s="32">
        <v>0</v>
      </c>
      <c r="C52" s="32">
        <v>1</v>
      </c>
      <c r="D52" s="30">
        <f t="shared" si="0"/>
        <v>0</v>
      </c>
      <c r="E52" s="31">
        <v>1</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1</v>
      </c>
      <c r="C58" s="32">
        <v>0</v>
      </c>
      <c r="D58" s="30">
        <f t="shared" si="0"/>
        <v>1</v>
      </c>
      <c r="E58" s="31">
        <v>2</v>
      </c>
    </row>
    <row r="59" spans="1:5" x14ac:dyDescent="0.35">
      <c r="A59" s="13" t="s">
        <v>17</v>
      </c>
      <c r="B59" s="33">
        <v>1</v>
      </c>
      <c r="C59" s="33">
        <v>1</v>
      </c>
      <c r="D59" s="30">
        <f t="shared" si="0"/>
        <v>1</v>
      </c>
      <c r="E59" s="33">
        <v>3</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22</v>
      </c>
      <c r="C63" s="131">
        <v>4</v>
      </c>
    </row>
    <row r="64" spans="1:5" x14ac:dyDescent="0.35">
      <c r="A64" s="26" t="s">
        <v>19</v>
      </c>
      <c r="B64" s="131">
        <v>153</v>
      </c>
      <c r="C64" s="131">
        <v>63</v>
      </c>
    </row>
    <row r="65" spans="1:3" x14ac:dyDescent="0.35">
      <c r="A65" s="26" t="s">
        <v>20</v>
      </c>
      <c r="B65" s="132">
        <v>115</v>
      </c>
      <c r="C65" s="132">
        <v>38</v>
      </c>
    </row>
    <row r="66" spans="1:3" x14ac:dyDescent="0.35">
      <c r="A66" s="26" t="s">
        <v>22</v>
      </c>
      <c r="B66" s="132" t="s">
        <v>206</v>
      </c>
      <c r="C66" s="132">
        <v>10</v>
      </c>
    </row>
    <row r="67" spans="1:3" x14ac:dyDescent="0.35">
      <c r="A67" s="26" t="s">
        <v>21</v>
      </c>
      <c r="B67" s="131">
        <v>13</v>
      </c>
      <c r="C67" s="132" t="s">
        <v>206</v>
      </c>
    </row>
    <row r="68" spans="1:3" x14ac:dyDescent="0.35">
      <c r="A68" s="26" t="s">
        <v>23</v>
      </c>
      <c r="B68" s="131">
        <v>111</v>
      </c>
      <c r="C68" s="131">
        <v>25</v>
      </c>
    </row>
    <row r="69" spans="1:3" x14ac:dyDescent="0.35">
      <c r="A69" s="26" t="s">
        <v>32</v>
      </c>
      <c r="B69" s="131">
        <v>25</v>
      </c>
      <c r="C69" s="131">
        <v>31</v>
      </c>
    </row>
    <row r="70" spans="1:3" ht="60.75" customHeight="1" x14ac:dyDescent="0.35">
      <c r="A70" s="13" t="s">
        <v>182</v>
      </c>
      <c r="B70" s="131">
        <v>7</v>
      </c>
      <c r="C70" s="132">
        <v>21</v>
      </c>
    </row>
    <row r="71" spans="1:3" x14ac:dyDescent="0.35">
      <c r="A71" s="26" t="s">
        <v>33</v>
      </c>
      <c r="B71" s="131">
        <f>238+54</f>
        <v>292</v>
      </c>
      <c r="C71" s="131">
        <f>88+337</f>
        <v>425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9"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24</v>
      </c>
      <c r="D3" s="35" t="s">
        <v>0</v>
      </c>
      <c r="E3" s="4">
        <f>'Rail Service (Item Nos. 1-6)'!E3</f>
        <v>44724</v>
      </c>
      <c r="F3" s="16"/>
      <c r="G3" s="18"/>
      <c r="H3" s="18"/>
      <c r="I3" s="16"/>
      <c r="J3" s="9"/>
      <c r="K3" s="36"/>
    </row>
    <row r="4" spans="1:11" ht="15" thickBot="1" x14ac:dyDescent="0.4">
      <c r="A4" s="160"/>
      <c r="B4" s="171"/>
      <c r="C4" s="171"/>
      <c r="D4" s="37" t="s">
        <v>1</v>
      </c>
      <c r="E4" s="6">
        <f>E3+6</f>
        <v>44730</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56</v>
      </c>
      <c r="C18" s="39">
        <v>0</v>
      </c>
      <c r="D18" s="39">
        <v>56</v>
      </c>
    </row>
    <row r="19" spans="1:4" x14ac:dyDescent="0.35">
      <c r="A19" s="41" t="s">
        <v>49</v>
      </c>
      <c r="B19" s="39">
        <v>4</v>
      </c>
      <c r="C19" s="39">
        <v>0</v>
      </c>
      <c r="D19" s="39">
        <v>4</v>
      </c>
    </row>
    <row r="20" spans="1:4" x14ac:dyDescent="0.35">
      <c r="A20" s="41" t="s">
        <v>50</v>
      </c>
      <c r="B20" s="39">
        <v>146</v>
      </c>
      <c r="C20" s="39">
        <v>0</v>
      </c>
      <c r="D20" s="39">
        <v>146</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5</v>
      </c>
      <c r="C28" s="39">
        <v>0</v>
      </c>
      <c r="D28" s="39">
        <v>5</v>
      </c>
    </row>
    <row r="29" spans="1:4" x14ac:dyDescent="0.35">
      <c r="A29" s="41" t="s">
        <v>59</v>
      </c>
      <c r="B29" s="39">
        <v>1233</v>
      </c>
      <c r="C29" s="39">
        <v>830</v>
      </c>
      <c r="D29" s="39">
        <v>403</v>
      </c>
    </row>
    <row r="30" spans="1:4" x14ac:dyDescent="0.35">
      <c r="A30" s="41" t="s">
        <v>60</v>
      </c>
      <c r="B30" s="39">
        <v>18</v>
      </c>
      <c r="C30" s="39">
        <v>0</v>
      </c>
      <c r="D30" s="39">
        <v>18</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414</v>
      </c>
      <c r="C34" s="39">
        <v>318</v>
      </c>
      <c r="D34" s="39">
        <v>96</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3</v>
      </c>
      <c r="C40" s="39">
        <v>0</v>
      </c>
      <c r="D40" s="39">
        <v>3</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110</v>
      </c>
      <c r="C47" s="39">
        <v>110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4</v>
      </c>
      <c r="C52" s="39">
        <v>0</v>
      </c>
      <c r="D52" s="39">
        <v>4</v>
      </c>
    </row>
    <row r="53" spans="1:19" x14ac:dyDescent="0.35">
      <c r="A53" s="41" t="s">
        <v>83</v>
      </c>
      <c r="B53" s="39">
        <v>0</v>
      </c>
      <c r="C53" s="39">
        <v>0</v>
      </c>
      <c r="D53" s="39">
        <v>0</v>
      </c>
    </row>
    <row r="54" spans="1:19" x14ac:dyDescent="0.35">
      <c r="A54" s="41" t="s">
        <v>84</v>
      </c>
      <c r="B54" s="39">
        <v>113</v>
      </c>
      <c r="C54" s="39">
        <v>113</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2106</v>
      </c>
      <c r="C57" s="39">
        <f>SUM(C9:C56)</f>
        <v>1371</v>
      </c>
      <c r="D57" s="39">
        <f>SUM(D9:D56)</f>
        <v>735</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7" zoomScale="85" zoomScaleNormal="85" workbookViewId="0">
      <selection activeCell="D73" sqref="D73"/>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24</v>
      </c>
      <c r="D3" s="4">
        <f>'Rail Service (Item Nos. 1-6)'!E3</f>
        <v>44724</v>
      </c>
      <c r="F3" s="18"/>
      <c r="G3" s="18"/>
      <c r="H3" s="16"/>
      <c r="I3" s="9"/>
      <c r="J3" s="36"/>
    </row>
    <row r="4" spans="1:10" ht="15" thickBot="1" x14ac:dyDescent="0.4">
      <c r="A4" s="160"/>
      <c r="B4" s="162"/>
      <c r="C4" s="164"/>
      <c r="D4" s="6">
        <f>'Rail Service (Item Nos. 1-6)'!E4</f>
        <v>44730</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95</v>
      </c>
      <c r="C19" s="58">
        <v>25</v>
      </c>
      <c r="D19" s="58">
        <v>50</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209</v>
      </c>
      <c r="C30" s="58">
        <v>978</v>
      </c>
      <c r="D30" s="58">
        <v>4</v>
      </c>
      <c r="E30" s="58">
        <v>110</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v>25</v>
      </c>
      <c r="C33" s="58">
        <v>50</v>
      </c>
      <c r="D33" s="58"/>
      <c r="E33" s="58"/>
    </row>
    <row r="34" spans="1:7" x14ac:dyDescent="0.35">
      <c r="A34" s="59" t="s">
        <v>63</v>
      </c>
      <c r="B34" s="58"/>
      <c r="C34" s="58"/>
      <c r="D34" s="58"/>
      <c r="E34" s="58"/>
    </row>
    <row r="35" spans="1:7" x14ac:dyDescent="0.35">
      <c r="A35" s="59" t="s">
        <v>64</v>
      </c>
      <c r="B35" s="58">
        <v>100</v>
      </c>
      <c r="C35" s="58">
        <v>251</v>
      </c>
      <c r="D35" s="58">
        <v>25</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134</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25</v>
      </c>
      <c r="C55" s="58">
        <v>110</v>
      </c>
      <c r="D55" s="58">
        <v>25</v>
      </c>
      <c r="E55" s="58">
        <v>50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454</v>
      </c>
      <c r="C58" s="60">
        <f>SUM(C10:C57)</f>
        <v>1548</v>
      </c>
      <c r="D58" s="60">
        <f>SUM(D10:D57)</f>
        <v>104</v>
      </c>
      <c r="E58" s="60">
        <f>SUM(E10:E57)</f>
        <v>160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9"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24</v>
      </c>
      <c r="D3" s="64" t="s">
        <v>0</v>
      </c>
      <c r="E3" s="4">
        <f>'Rail Service (Item Nos. 1-6)'!E3</f>
        <v>44724</v>
      </c>
      <c r="F3" s="16"/>
      <c r="G3" s="9"/>
      <c r="H3" s="36"/>
    </row>
    <row r="4" spans="1:8" ht="15" thickBot="1" x14ac:dyDescent="0.4">
      <c r="A4" s="160"/>
      <c r="B4" s="181"/>
      <c r="C4" s="182"/>
      <c r="D4" s="65" t="s">
        <v>1</v>
      </c>
      <c r="E4" s="6">
        <f>E3+6</f>
        <v>44730</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2</v>
      </c>
      <c r="C21" s="73">
        <v>2.2000000000000002</v>
      </c>
    </row>
    <row r="22" spans="1:5" x14ac:dyDescent="0.35">
      <c r="A22" s="72" t="s">
        <v>16</v>
      </c>
      <c r="B22" s="73">
        <v>2.1</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85" zoomScaleNormal="85"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24</v>
      </c>
      <c r="D3" s="78" t="s">
        <v>0</v>
      </c>
      <c r="E3" s="4">
        <f>'Rail Service (Item Nos. 1-6)'!E3</f>
        <v>44724</v>
      </c>
      <c r="F3" s="16"/>
      <c r="G3" s="16"/>
      <c r="H3" s="9"/>
      <c r="I3" s="36"/>
    </row>
    <row r="4" spans="1:14" customFormat="1" ht="15" thickBot="1" x14ac:dyDescent="0.4">
      <c r="A4" s="160"/>
      <c r="B4" s="162"/>
      <c r="C4" s="164"/>
      <c r="D4" s="65" t="s">
        <v>1</v>
      </c>
      <c r="E4" s="6">
        <f>E3+6</f>
        <v>44730</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1166</v>
      </c>
      <c r="E9" s="137">
        <v>864</v>
      </c>
    </row>
    <row r="10" spans="1:14" x14ac:dyDescent="0.25">
      <c r="A10" s="84" t="s">
        <v>197</v>
      </c>
      <c r="B10" s="84" t="s">
        <v>20</v>
      </c>
      <c r="C10" s="84" t="s">
        <v>150</v>
      </c>
      <c r="D10" s="135">
        <v>100</v>
      </c>
      <c r="E10" s="136">
        <v>485</v>
      </c>
    </row>
    <row r="11" spans="1:14" x14ac:dyDescent="0.25">
      <c r="A11" s="84" t="s">
        <v>197</v>
      </c>
      <c r="B11" s="84" t="s">
        <v>105</v>
      </c>
      <c r="C11" s="83" t="s">
        <v>110</v>
      </c>
      <c r="D11" s="135">
        <v>100</v>
      </c>
      <c r="E11" s="135">
        <v>3</v>
      </c>
    </row>
    <row r="12" spans="1:14" x14ac:dyDescent="0.25">
      <c r="A12" s="84" t="s">
        <v>197</v>
      </c>
      <c r="B12" s="84" t="s">
        <v>107</v>
      </c>
      <c r="C12" s="84" t="s">
        <v>151</v>
      </c>
      <c r="D12" s="136">
        <v>1484</v>
      </c>
      <c r="E12" s="136">
        <v>86</v>
      </c>
    </row>
    <row r="13" spans="1:14" x14ac:dyDescent="0.25">
      <c r="A13" s="84" t="s">
        <v>197</v>
      </c>
      <c r="B13" s="84" t="s">
        <v>141</v>
      </c>
      <c r="C13" s="83" t="s">
        <v>152</v>
      </c>
      <c r="D13" s="136">
        <v>4</v>
      </c>
      <c r="E13" s="136">
        <v>21</v>
      </c>
    </row>
    <row r="14" spans="1:14" x14ac:dyDescent="0.25">
      <c r="A14" s="84" t="s">
        <v>197</v>
      </c>
      <c r="B14" s="84" t="s">
        <v>142</v>
      </c>
      <c r="C14" s="84" t="s">
        <v>153</v>
      </c>
      <c r="D14" s="136">
        <v>221</v>
      </c>
      <c r="E14" s="136">
        <v>109</v>
      </c>
    </row>
    <row r="15" spans="1:14" x14ac:dyDescent="0.25">
      <c r="A15" s="84" t="s">
        <v>197</v>
      </c>
      <c r="B15" s="84" t="s">
        <v>100</v>
      </c>
      <c r="C15" s="83" t="s">
        <v>154</v>
      </c>
      <c r="D15" s="138">
        <v>588</v>
      </c>
      <c r="E15" s="138">
        <v>79</v>
      </c>
    </row>
    <row r="16" spans="1:14" x14ac:dyDescent="0.25">
      <c r="A16" s="84" t="s">
        <v>197</v>
      </c>
      <c r="B16" s="84" t="s">
        <v>19</v>
      </c>
      <c r="C16" s="84" t="s">
        <v>155</v>
      </c>
      <c r="D16" s="136">
        <v>1652</v>
      </c>
      <c r="E16" s="136">
        <v>264</v>
      </c>
    </row>
    <row r="17" spans="1:17" x14ac:dyDescent="0.25">
      <c r="A17" s="84" t="s">
        <v>197</v>
      </c>
      <c r="B17" s="84" t="s">
        <v>106</v>
      </c>
      <c r="C17" s="83" t="s">
        <v>156</v>
      </c>
      <c r="D17" s="136">
        <v>138</v>
      </c>
      <c r="E17" s="136">
        <v>54</v>
      </c>
    </row>
    <row r="18" spans="1:17" x14ac:dyDescent="0.25">
      <c r="A18" s="84" t="s">
        <v>197</v>
      </c>
      <c r="B18" s="84" t="s">
        <v>103</v>
      </c>
      <c r="C18" s="84" t="s">
        <v>157</v>
      </c>
      <c r="D18" s="136">
        <v>21</v>
      </c>
      <c r="E18" s="136">
        <v>59</v>
      </c>
    </row>
    <row r="19" spans="1:17" x14ac:dyDescent="0.25">
      <c r="A19" s="84" t="s">
        <v>197</v>
      </c>
      <c r="B19" s="84" t="s">
        <v>104</v>
      </c>
      <c r="C19" s="83" t="s">
        <v>158</v>
      </c>
      <c r="D19" s="135" t="s">
        <v>206</v>
      </c>
      <c r="E19" s="136">
        <v>25</v>
      </c>
    </row>
    <row r="20" spans="1:17" x14ac:dyDescent="0.25">
      <c r="A20" s="84" t="s">
        <v>197</v>
      </c>
      <c r="B20" s="84" t="s">
        <v>143</v>
      </c>
      <c r="C20" s="84" t="s">
        <v>159</v>
      </c>
      <c r="D20" s="135">
        <v>181</v>
      </c>
      <c r="E20" s="136">
        <v>80</v>
      </c>
    </row>
    <row r="21" spans="1:17" x14ac:dyDescent="0.25">
      <c r="A21" s="84" t="s">
        <v>197</v>
      </c>
      <c r="B21" s="84" t="s">
        <v>144</v>
      </c>
      <c r="C21" s="83" t="s">
        <v>160</v>
      </c>
      <c r="D21" s="136">
        <v>83</v>
      </c>
      <c r="E21" s="136">
        <v>279</v>
      </c>
    </row>
    <row r="22" spans="1:17" x14ac:dyDescent="0.25">
      <c r="A22" s="84" t="s">
        <v>197</v>
      </c>
      <c r="B22" s="84" t="s">
        <v>145</v>
      </c>
      <c r="C22" s="84" t="s">
        <v>161</v>
      </c>
      <c r="D22" s="136">
        <v>4</v>
      </c>
      <c r="E22" s="136">
        <v>10</v>
      </c>
    </row>
    <row r="23" spans="1:17" x14ac:dyDescent="0.25">
      <c r="A23" s="84" t="s">
        <v>197</v>
      </c>
      <c r="B23" s="84" t="s">
        <v>146</v>
      </c>
      <c r="C23" s="83" t="s">
        <v>162</v>
      </c>
      <c r="D23" s="136">
        <v>210</v>
      </c>
      <c r="E23" s="136">
        <v>93</v>
      </c>
    </row>
    <row r="24" spans="1:17" x14ac:dyDescent="0.25">
      <c r="A24" s="84" t="s">
        <v>197</v>
      </c>
      <c r="B24" s="84" t="s">
        <v>102</v>
      </c>
      <c r="C24" s="84" t="s">
        <v>163</v>
      </c>
      <c r="D24" s="135" t="s">
        <v>206</v>
      </c>
      <c r="E24" s="136">
        <v>8</v>
      </c>
    </row>
    <row r="25" spans="1:17" x14ac:dyDescent="0.25">
      <c r="A25" s="84" t="s">
        <v>197</v>
      </c>
      <c r="B25" s="84" t="s">
        <v>147</v>
      </c>
      <c r="C25" s="83" t="s">
        <v>164</v>
      </c>
      <c r="D25" s="136">
        <v>13</v>
      </c>
      <c r="E25" s="136">
        <v>71</v>
      </c>
    </row>
    <row r="26" spans="1:17" x14ac:dyDescent="0.25">
      <c r="A26" s="84" t="s">
        <v>197</v>
      </c>
      <c r="B26" s="84" t="s">
        <v>108</v>
      </c>
      <c r="C26" s="84" t="s">
        <v>165</v>
      </c>
      <c r="D26" s="136">
        <v>140</v>
      </c>
      <c r="E26" s="136">
        <v>147</v>
      </c>
    </row>
    <row r="27" spans="1:17" x14ac:dyDescent="0.25">
      <c r="A27" s="84" t="s">
        <v>197</v>
      </c>
      <c r="B27" s="84" t="s">
        <v>148</v>
      </c>
      <c r="C27" s="83" t="s">
        <v>166</v>
      </c>
      <c r="D27" s="136">
        <v>88</v>
      </c>
      <c r="E27" s="135">
        <v>2</v>
      </c>
    </row>
    <row r="28" spans="1:17" x14ac:dyDescent="0.25">
      <c r="A28" s="84" t="s">
        <v>197</v>
      </c>
      <c r="B28" s="84" t="s">
        <v>33</v>
      </c>
      <c r="C28" s="84" t="s">
        <v>112</v>
      </c>
      <c r="D28" s="136">
        <v>83</v>
      </c>
      <c r="E28" s="136">
        <v>108</v>
      </c>
    </row>
    <row r="29" spans="1:17" x14ac:dyDescent="0.25">
      <c r="A29" s="84" t="s">
        <v>197</v>
      </c>
      <c r="B29" s="84" t="s">
        <v>109</v>
      </c>
      <c r="C29" s="84" t="s">
        <v>167</v>
      </c>
      <c r="D29" s="138">
        <v>2684</v>
      </c>
      <c r="E29" s="138">
        <v>200</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88</v>
      </c>
      <c r="E35" s="140">
        <v>27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A33" sqref="A33"/>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24</v>
      </c>
      <c r="D3" s="92" t="s">
        <v>0</v>
      </c>
      <c r="E3" s="126">
        <f>'Rail Service (Item Nos. 1-6)'!E3</f>
        <v>44724</v>
      </c>
      <c r="F3" s="198"/>
      <c r="G3" s="198"/>
      <c r="H3" s="199"/>
      <c r="I3" s="199"/>
      <c r="J3" s="93"/>
      <c r="K3" s="94"/>
      <c r="L3" s="95"/>
    </row>
    <row r="4" spans="1:12" ht="15" thickBot="1" x14ac:dyDescent="0.4">
      <c r="A4" s="193"/>
      <c r="B4" s="195"/>
      <c r="C4" s="197"/>
      <c r="D4" s="96" t="s">
        <v>1</v>
      </c>
      <c r="E4" s="127">
        <f>E3+6</f>
        <v>44730</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1311</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1</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45</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8</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2022-06-21T18:54:34Z</dcterms:modified>
</cp:coreProperties>
</file>